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tavebni\Sopova\Zakázky 2025\18. 294 byt č. 5\"/>
    </mc:Choice>
  </mc:AlternateContent>
  <xr:revisionPtr revIDLastSave="0" documentId="13_ncr:1_{ABE8C87E-3CB9-416A-92A8-162F6620FC1A}" xr6:coauthVersionLast="47" xr6:coauthVersionMax="47" xr10:uidLastSave="{00000000-0000-0000-0000-000000000000}"/>
  <bookViews>
    <workbookView xWindow="-120" yWindow="-120" windowWidth="29040" windowHeight="15720" tabRatio="716" xr2:uid="{00000000-000D-0000-FFFF-FFFF00000000}"/>
  </bookViews>
  <sheets>
    <sheet name="ZTI" sheetId="4" r:id="rId1"/>
  </sheets>
  <externalReferences>
    <externalReference r:id="rId2"/>
  </externalReferences>
  <definedNames>
    <definedName name="Akce">[1]Pomocny!$B$7</definedName>
    <definedName name="Datum">[1]Pomocny!$B$13</definedName>
    <definedName name="Kontroloval">[1]Pomocny!$B$11</definedName>
    <definedName name="_xlnm.Print_Titles" localSheetId="0">ZTI!$1:$2</definedName>
    <definedName name="Objednatel">[1]Pomocny!$B$2</definedName>
    <definedName name="_xlnm.Print_Area" localSheetId="0">ZTI!$A$1:$I$81</definedName>
    <definedName name="Obsah">[1]Pomocny!$B$8</definedName>
    <definedName name="Schvalil">[1]Pomocny!$B$12</definedName>
    <definedName name="Stupen">[1]Pomocny!$B$14</definedName>
    <definedName name="Vypracoval">[1]Pomocny!$B$10</definedName>
    <definedName name="Zakazka">[1]Pomocny!$B$5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4" l="1"/>
  <c r="G24" i="4"/>
  <c r="E12" i="4"/>
  <c r="G73" i="4"/>
  <c r="G75" i="4" s="1"/>
  <c r="G30" i="4"/>
  <c r="G32" i="4"/>
  <c r="G49" i="4" l="1"/>
  <c r="G28" i="4" l="1"/>
  <c r="G34" i="4"/>
  <c r="G33" i="4" l="1"/>
  <c r="G31" i="4"/>
  <c r="G65" i="4" l="1"/>
  <c r="G64" i="4"/>
  <c r="G52" i="4"/>
  <c r="G54" i="4"/>
  <c r="G12" i="4"/>
  <c r="G56" i="4"/>
  <c r="G11" i="4"/>
  <c r="G10" i="4"/>
  <c r="G48" i="4" l="1"/>
  <c r="G47" i="4"/>
  <c r="G51" i="4"/>
  <c r="G50" i="4"/>
  <c r="G29" i="4"/>
  <c r="G53" i="4" l="1"/>
  <c r="G23" i="4" l="1"/>
  <c r="G22" i="4"/>
  <c r="E35" i="4" l="1"/>
  <c r="G46" i="4"/>
  <c r="G45" i="4"/>
  <c r="G44" i="4"/>
  <c r="G13" i="4"/>
  <c r="G55" i="4"/>
  <c r="G5" i="4"/>
  <c r="G21" i="4"/>
  <c r="G35" i="4" l="1"/>
  <c r="E36" i="4"/>
  <c r="G36" i="4" s="1"/>
  <c r="G9" i="4"/>
  <c r="G63" i="4"/>
  <c r="G43" i="4"/>
  <c r="G66" i="4" l="1"/>
  <c r="G68" i="4" s="1"/>
  <c r="G27" i="4"/>
  <c r="G26" i="4"/>
  <c r="G20" i="4"/>
  <c r="G8" i="4"/>
  <c r="G7" i="4"/>
  <c r="G6" i="4"/>
  <c r="G14" i="4" l="1"/>
  <c r="G16" i="4" s="1"/>
  <c r="G37" i="4" l="1"/>
  <c r="G57" i="4"/>
  <c r="G59" i="4" s="1"/>
  <c r="G39" i="4" l="1"/>
  <c r="G79" i="4" s="1"/>
</calcChain>
</file>

<file path=xl/sharedStrings.xml><?xml version="1.0" encoding="utf-8"?>
<sst xmlns="http://schemas.openxmlformats.org/spreadsheetml/2006/main" count="169" uniqueCount="120">
  <si>
    <t>celkem</t>
  </si>
  <si>
    <t>ks</t>
  </si>
  <si>
    <t xml:space="preserve">      Hmotnost (kg)</t>
  </si>
  <si>
    <t>m.j.</t>
  </si>
  <si>
    <t>počet</t>
  </si>
  <si>
    <t>popis zařízení</t>
  </si>
  <si>
    <t>Cena jednotková</t>
  </si>
  <si>
    <t>Cena celková</t>
  </si>
  <si>
    <t>721</t>
  </si>
  <si>
    <t>Vnitřní kanalizace</t>
  </si>
  <si>
    <t>m</t>
  </si>
  <si>
    <t>Potrubí z plastových trub HT systém DN 50</t>
  </si>
  <si>
    <t>Potrubí z plastových trub HT systém DN 110</t>
  </si>
  <si>
    <t xml:space="preserve">Vyvedení a upevnění odpadních výpustek DN 50   </t>
  </si>
  <si>
    <t>Celkem Vnitřní kanalizace (bez DPH)</t>
  </si>
  <si>
    <t>722</t>
  </si>
  <si>
    <t>Vnitřní vodovod</t>
  </si>
  <si>
    <t>Celkem Vnitřní vodovod (bez DPH)</t>
  </si>
  <si>
    <t>Vyvedení a upevnění odpadních výpustek DN 110</t>
  </si>
  <si>
    <t>725</t>
  </si>
  <si>
    <t>Zařizovací předměty</t>
  </si>
  <si>
    <t>soub</t>
  </si>
  <si>
    <t>%</t>
  </si>
  <si>
    <t>ZDRAVOTNĚ TECHNICKÉ INSTALACE - celkem (bez DPH)</t>
  </si>
  <si>
    <t>726</t>
  </si>
  <si>
    <t>Předstěnové instalační systémy pro zazdění</t>
  </si>
  <si>
    <t>Předstěnové instalační systémy do lehkých stěn s kovovou konstrukcí pro závěsné klozety, ovládání zepředu, stav.výšky 1120mm</t>
  </si>
  <si>
    <t xml:space="preserve">Proplach a dezinfekce vodovodního potrubí do DN 80   </t>
  </si>
  <si>
    <t>Nástěnka pro baterii G 1/2"</t>
  </si>
  <si>
    <t>pár</t>
  </si>
  <si>
    <t>Potrubí z plastových trub HT systém DN 32</t>
  </si>
  <si>
    <t xml:space="preserve">Zápachová uzávěrka pro odvod kondenzátu s přídavnou mechanickou zápach.uzávěrkou </t>
  </si>
  <si>
    <t>Technická prohlídka vnitřní kanalizace</t>
  </si>
  <si>
    <t>kpl</t>
  </si>
  <si>
    <t>Baterie umyvadlová stojánková páková bez výpusti</t>
  </si>
  <si>
    <t>Klozet keramický závěsný vč.ovládacího tlačítka, sedátka</t>
  </si>
  <si>
    <t>kód pol.</t>
  </si>
  <si>
    <t>č.</t>
  </si>
  <si>
    <t>721 17-4043</t>
  </si>
  <si>
    <t>721 17-4042</t>
  </si>
  <si>
    <t>721 17-4025</t>
  </si>
  <si>
    <t>721 19-4105</t>
  </si>
  <si>
    <t>721 19-4109</t>
  </si>
  <si>
    <t>725 82-2611</t>
  </si>
  <si>
    <t>725 11-2021</t>
  </si>
  <si>
    <t xml:space="preserve">Zkoušky těsnosti vodovodního potrubí do DN 50 </t>
  </si>
  <si>
    <t>722 29-0226</t>
  </si>
  <si>
    <t>722 29-0234</t>
  </si>
  <si>
    <t>726 13-1041</t>
  </si>
  <si>
    <t>998 72-6211</t>
  </si>
  <si>
    <t>Celkem Zařizovací předměty (bez DPH)</t>
  </si>
  <si>
    <t>Celkem Předstěnové instalace (bez DPH)</t>
  </si>
  <si>
    <t>Zápachová uzávěrka pro dřezy DN40/50</t>
  </si>
  <si>
    <t>725 31-1121</t>
  </si>
  <si>
    <t>725 82-1326</t>
  </si>
  <si>
    <t>Baterie dřezová stojánková páková s otáčivým ústím a délkou ramínka 265mm</t>
  </si>
  <si>
    <t>725 84-9412</t>
  </si>
  <si>
    <t>721 22-6512</t>
  </si>
  <si>
    <t>Zápachové uzávěrky podomítkové s krycí deskou pro pračku a myčku DN50</t>
  </si>
  <si>
    <t>721 29-0123</t>
  </si>
  <si>
    <t>Zkouška těsnosti kanalizace kouřem do DN300</t>
  </si>
  <si>
    <t>Montáž zápachových uzávěrek</t>
  </si>
  <si>
    <t>725 86-9214</t>
  </si>
  <si>
    <t>Vtok (nálevka) se zápachovou uzávěrkou a kuličkou pro suchý stav</t>
  </si>
  <si>
    <t>722 22-0111</t>
  </si>
  <si>
    <t>Nástěnka pro výtokový ventil G1/2"</t>
  </si>
  <si>
    <t>722 22-0121</t>
  </si>
  <si>
    <t>722 23-1251</t>
  </si>
  <si>
    <t>725 81-3111</t>
  </si>
  <si>
    <t>Ventily rohové G 1/2" bez flexi hadičky</t>
  </si>
  <si>
    <t>Ventily odpadní dřezové s přepadem</t>
  </si>
  <si>
    <t>725 85-1315</t>
  </si>
  <si>
    <t>725 86-2113</t>
  </si>
  <si>
    <t>726 19-1001</t>
  </si>
  <si>
    <t>726 19-1002</t>
  </si>
  <si>
    <t>Souprava pro předstěnovou montáž</t>
  </si>
  <si>
    <t xml:space="preserve">Zvukoizolační souprava pro WC </t>
  </si>
  <si>
    <t>Zkušební kohout G 1/2"</t>
  </si>
  <si>
    <t>734 42-4102</t>
  </si>
  <si>
    <t>Kondenzační smyčky zahnuté</t>
  </si>
  <si>
    <t>722 22-4115</t>
  </si>
  <si>
    <t>Kulový kohout vypouštěcí DN15</t>
  </si>
  <si>
    <t>Montáž baterie nástěnné pákové sprchové</t>
  </si>
  <si>
    <t>předb.cena</t>
  </si>
  <si>
    <t xml:space="preserve">Ventily pojistné k bojleru G 1/2" </t>
  </si>
  <si>
    <t>722 26-2223</t>
  </si>
  <si>
    <t>Dřez nerezový s odkapávací plochou</t>
  </si>
  <si>
    <t>727</t>
  </si>
  <si>
    <t>Protipožární trubní ucpávky</t>
  </si>
  <si>
    <t>722 23-2044</t>
  </si>
  <si>
    <t>Kulový kohout přímý G 3/4"</t>
  </si>
  <si>
    <t>Celkem - Protipožární trubní ucpávky (bez DPH)</t>
  </si>
  <si>
    <t>Odtokový sprchový žlab se zápachovou uzávěrkou a krycím roštěm délky 650mm</t>
  </si>
  <si>
    <t>Potrubí z plastových trubek z polypropylenu PPR PN16 D20</t>
  </si>
  <si>
    <t>Potrubí z plastových trubek z polypropylenu PPR PN16 D25</t>
  </si>
  <si>
    <t>Ventil zpětný G 3/4"</t>
  </si>
  <si>
    <t>Vodoměr bytový - vodoměr horizontální jednovtokový suchoběžný G3/4", Qn 1,5</t>
  </si>
  <si>
    <t>Umyvadlo keramické na desku, se zápachovou uzávěrkou vč. odpadního ventilu, s otvorem pro baterii</t>
  </si>
  <si>
    <t>Baterie sprchová nástěnná páková s ruční sprchou a nástěnnou sprchovou hlavicí</t>
  </si>
  <si>
    <t>Zástěna sprchová posuvná ze dvou částí, celková šířka 1500mm, do výšky 2000 mm</t>
  </si>
  <si>
    <t>Utěsnění prostupů kanalizace přes vodorovné požárně dělící konstrukce, dle požadavků PBŘ (manžety, tmely)</t>
  </si>
  <si>
    <t xml:space="preserve">Přesun hmot pro zařizovací předměty v objektech výšky do 6m   </t>
  </si>
  <si>
    <t>998 72-5201</t>
  </si>
  <si>
    <t>722 23-1073</t>
  </si>
  <si>
    <t>998 72-2201</t>
  </si>
  <si>
    <t>Přesun hmot pro vnitřní vodovod v objektech výšky do 6m</t>
  </si>
  <si>
    <t>721 21-2111</t>
  </si>
  <si>
    <t>998 72-1201</t>
  </si>
  <si>
    <t>Přesun hmot pro vnitřní kanalizace v objektech výšky do 6m</t>
  </si>
  <si>
    <t xml:space="preserve">Přesun hmot pro instalační prefabrikáty v objektech výšky do 6m   </t>
  </si>
  <si>
    <t>722 17-4002</t>
  </si>
  <si>
    <t>722 17-4003</t>
  </si>
  <si>
    <t>722 18-1211</t>
  </si>
  <si>
    <t>Ochrana potrubí tepelně izolačními trubicemi z pěnového polyetylenu tloušťky izolace do 6mm, vnitřního průměru DN do 22mm</t>
  </si>
  <si>
    <t>722 18-1221</t>
  </si>
  <si>
    <t>Ochrana potrubí tepelně izolačními trubicemi z pěnového polyetylenu tloušťky izolace přes 6 do 10mm, vnitřního průměru DN do 22 mm</t>
  </si>
  <si>
    <t>722 18-1231</t>
  </si>
  <si>
    <t>Ochrana potrubí tepelně izolačními trubicemi z pěnového polyetylenu tloušťky izolace přes 10 do 15mm, vnitřního průměru DN do 22 mm</t>
  </si>
  <si>
    <t>722 18-1241</t>
  </si>
  <si>
    <t>Ochrana potrubí tepelně izolačními trubicemi z pěnového polyetylenu tloušťky izolace přes 15 do 20mm, vnitřního průměru DN do 22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</si>
</sst>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_-* #,##0\ _K_č_-;\-* #,##0\ _K_č_-;_-* &quot;-&quot;??\ _K_č_-;_-@_-"/>
    <numFmt numFmtId="168" formatCode="0.000"/>
  </numFmts>
  <fonts count="9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2"/>
      <name val="Courier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8" fillId="0" borderId="0" applyBorder="0"/>
  </cellStyleXfs>
  <cellXfs count="84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49" fontId="1" fillId="0" borderId="0" xfId="0" applyNumberFormat="1" applyFont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vertical="top"/>
    </xf>
    <xf numFmtId="0" fontId="2" fillId="0" borderId="0" xfId="0" applyFont="1"/>
    <xf numFmtId="0" fontId="0" fillId="0" borderId="2" xfId="0" applyBorder="1"/>
    <xf numFmtId="49" fontId="1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49" fontId="1" fillId="0" borderId="2" xfId="0" applyNumberFormat="1" applyFont="1" applyBorder="1"/>
    <xf numFmtId="49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4" xfId="0" applyNumberFormat="1" applyFont="1" applyBorder="1"/>
    <xf numFmtId="2" fontId="1" fillId="0" borderId="5" xfId="0" applyNumberFormat="1" applyFont="1" applyBorder="1" applyAlignment="1">
      <alignment horizontal="center"/>
    </xf>
    <xf numFmtId="164" fontId="0" fillId="0" borderId="0" xfId="0" applyNumberFormat="1" applyAlignment="1">
      <alignment horizontal="right" vertical="justify"/>
    </xf>
    <xf numFmtId="165" fontId="0" fillId="0" borderId="7" xfId="0" applyNumberFormat="1" applyBorder="1" applyAlignment="1">
      <alignment vertical="top" wrapText="1"/>
    </xf>
    <xf numFmtId="165" fontId="0" fillId="0" borderId="7" xfId="0" applyNumberFormat="1" applyBorder="1"/>
    <xf numFmtId="3" fontId="2" fillId="0" borderId="0" xfId="0" applyNumberFormat="1" applyFont="1" applyAlignment="1">
      <alignment horizontal="right" vertical="justify" wrapText="1"/>
    </xf>
    <xf numFmtId="3" fontId="0" fillId="0" borderId="0" xfId="0" applyNumberFormat="1" applyAlignment="1">
      <alignment horizontal="right" vertical="justify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3" fontId="4" fillId="0" borderId="0" xfId="0" applyNumberFormat="1" applyFont="1" applyAlignment="1">
      <alignment horizontal="right" vertical="justify" wrapText="1"/>
    </xf>
    <xf numFmtId="49" fontId="0" fillId="0" borderId="0" xfId="0" applyNumberFormat="1" applyAlignment="1">
      <alignment vertical="top" wrapText="1"/>
    </xf>
    <xf numFmtId="165" fontId="0" fillId="0" borderId="0" xfId="0" applyNumberFormat="1"/>
    <xf numFmtId="49" fontId="0" fillId="0" borderId="0" xfId="0" applyNumberFormat="1" applyAlignment="1">
      <alignment horizontal="center" vertical="top" wrapText="1"/>
    </xf>
    <xf numFmtId="1" fontId="7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168" fontId="3" fillId="0" borderId="0" xfId="0" applyNumberFormat="1" applyFont="1" applyAlignment="1">
      <alignment vertical="top" wrapText="1"/>
    </xf>
    <xf numFmtId="165" fontId="0" fillId="0" borderId="0" xfId="0" applyNumberFormat="1" applyAlignment="1">
      <alignment vertical="top" wrapText="1"/>
    </xf>
    <xf numFmtId="49" fontId="1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vertical="top" wrapText="1"/>
    </xf>
    <xf numFmtId="0" fontId="4" fillId="2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vertical="top" wrapText="1"/>
    </xf>
    <xf numFmtId="1" fontId="2" fillId="2" borderId="8" xfId="0" applyNumberFormat="1" applyFont="1" applyFill="1" applyBorder="1" applyAlignment="1">
      <alignment vertical="top" wrapText="1"/>
    </xf>
    <xf numFmtId="3" fontId="2" fillId="2" borderId="8" xfId="0" applyNumberFormat="1" applyFont="1" applyFill="1" applyBorder="1" applyAlignment="1">
      <alignment horizontal="right" vertical="justify" wrapText="1"/>
    </xf>
    <xf numFmtId="2" fontId="4" fillId="2" borderId="8" xfId="0" applyNumberFormat="1" applyFont="1" applyFill="1" applyBorder="1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vertical="top" wrapText="1"/>
    </xf>
    <xf numFmtId="0" fontId="0" fillId="0" borderId="0" xfId="1" applyFont="1" applyAlignment="1">
      <alignment vertical="top" wrapText="1"/>
    </xf>
    <xf numFmtId="3" fontId="5" fillId="0" borderId="0" xfId="1" applyNumberFormat="1" applyAlignment="1">
      <alignment horizontal="right" vertical="justify" wrapText="1"/>
    </xf>
    <xf numFmtId="166" fontId="0" fillId="0" borderId="0" xfId="0" applyNumberFormat="1" applyAlignment="1">
      <alignment horizontal="right" vertical="justify"/>
    </xf>
    <xf numFmtId="165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49" fontId="4" fillId="0" borderId="6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vertical="top" wrapText="1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vertical="top" wrapText="1"/>
    </xf>
    <xf numFmtId="1" fontId="6" fillId="0" borderId="6" xfId="0" applyNumberFormat="1" applyFont="1" applyBorder="1" applyAlignment="1">
      <alignment vertical="top" wrapText="1"/>
    </xf>
    <xf numFmtId="3" fontId="4" fillId="0" borderId="6" xfId="0" applyNumberFormat="1" applyFont="1" applyBorder="1" applyAlignment="1">
      <alignment horizontal="right" vertical="justify" wrapText="1"/>
    </xf>
    <xf numFmtId="2" fontId="4" fillId="0" borderId="6" xfId="0" applyNumberFormat="1" applyFon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0" fontId="4" fillId="0" borderId="6" xfId="0" applyFont="1" applyBorder="1"/>
    <xf numFmtId="0" fontId="0" fillId="0" borderId="6" xfId="0" applyBorder="1" applyAlignment="1">
      <alignment vertical="top" wrapText="1"/>
    </xf>
    <xf numFmtId="1" fontId="3" fillId="0" borderId="6" xfId="0" applyNumberFormat="1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justify" wrapText="1"/>
    </xf>
    <xf numFmtId="2" fontId="0" fillId="0" borderId="6" xfId="0" applyNumberForma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2" fontId="7" fillId="0" borderId="0" xfId="0" applyNumberFormat="1" applyFont="1" applyAlignment="1">
      <alignment vertical="top" wrapText="1"/>
    </xf>
    <xf numFmtId="1" fontId="7" fillId="0" borderId="0" xfId="1" applyNumberFormat="1" applyFont="1" applyAlignment="1">
      <alignment vertical="top" wrapText="1"/>
    </xf>
    <xf numFmtId="168" fontId="7" fillId="0" borderId="0" xfId="0" applyNumberFormat="1" applyFont="1" applyAlignment="1">
      <alignment vertical="top" wrapText="1"/>
    </xf>
    <xf numFmtId="49" fontId="0" fillId="0" borderId="0" xfId="1" applyNumberFormat="1" applyFont="1" applyAlignment="1">
      <alignment vertical="top" wrapText="1"/>
    </xf>
    <xf numFmtId="0" fontId="5" fillId="0" borderId="0" xfId="1" applyAlignment="1">
      <alignment vertical="top" wrapText="1"/>
    </xf>
    <xf numFmtId="0" fontId="5" fillId="0" borderId="0" xfId="1" applyAlignment="1">
      <alignment wrapText="1"/>
    </xf>
    <xf numFmtId="0" fontId="0" fillId="0" borderId="0" xfId="1" applyFont="1" applyAlignment="1">
      <alignment wrapText="1"/>
    </xf>
    <xf numFmtId="49" fontId="5" fillId="0" borderId="0" xfId="1" applyNumberFormat="1" applyAlignment="1">
      <alignment vertical="top" wrapText="1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49" fontId="1" fillId="0" borderId="9" xfId="0" applyNumberFormat="1" applyFont="1" applyBorder="1"/>
    <xf numFmtId="3" fontId="4" fillId="2" borderId="8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wrapText="1"/>
    </xf>
  </cellXfs>
  <cellStyles count="3">
    <cellStyle name="Normální" xfId="0" builtinId="0"/>
    <cellStyle name="normální 2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&#357;anka\Desktop\Moje\PROJEKCE%20BKB%20METAL\2017\16-3615%20Domov%20Duha%20-%20MoRe%20centr&#225;ln&#237;%20kuchyn&#283;\01_Pracovn&#237;\02_DPS%2028.2.2017\Rozpo&#269;et%20VZT%20tit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ni list"/>
      <sheetName val="BKB-SM-5034"/>
      <sheetName val="Pomocny"/>
    </sheetNames>
    <sheetDataSet>
      <sheetData sheetId="0" refreshError="1"/>
      <sheetData sheetId="1" refreshError="1"/>
      <sheetData sheetId="2" refreshError="1">
        <row r="2">
          <cell r="B2" t="str">
            <v>Statutární město Ostrava, Mestský obvod Ostrava-Jih</v>
          </cell>
        </row>
        <row r="5">
          <cell r="B5" t="str">
            <v>15-01-3208</v>
          </cell>
        </row>
        <row r="7">
          <cell r="B7" t="str">
            <v>Rekonstrukce vzduchotechniky ve školní kuchyni při ZŠ Dvorského, Ostrava – Bělský Les
1. Vzduchotechnika</v>
          </cell>
        </row>
        <row r="8">
          <cell r="B8" t="str">
            <v>Specifikace materiálu</v>
          </cell>
        </row>
        <row r="10">
          <cell r="B10" t="str">
            <v>Ing. Petra Stiborova</v>
          </cell>
        </row>
        <row r="11">
          <cell r="B11" t="str">
            <v>Ing. Jan Špunda</v>
          </cell>
        </row>
        <row r="12">
          <cell r="B12" t="str">
            <v>Ing. Aleš Koňařík</v>
          </cell>
        </row>
        <row r="13">
          <cell r="B13">
            <v>42089</v>
          </cell>
        </row>
        <row r="14">
          <cell r="B14" t="str">
            <v>DPS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2"/>
  <sheetViews>
    <sheetView tabSelected="1" topLeftCell="A55" zoomScaleNormal="100" zoomScaleSheetLayoutView="100" zoomScalePageLayoutView="70" workbookViewId="0">
      <selection activeCell="H23" sqref="H23"/>
    </sheetView>
  </sheetViews>
  <sheetFormatPr defaultColWidth="0" defaultRowHeight="12.75" x14ac:dyDescent="0.2"/>
  <cols>
    <col min="1" max="1" width="5.28515625" style="3" customWidth="1"/>
    <col min="2" max="2" width="11.28515625" style="4" customWidth="1"/>
    <col min="3" max="3" width="54.7109375" customWidth="1"/>
    <col min="4" max="4" width="5.7109375" customWidth="1"/>
    <col min="5" max="5" width="7.7109375" customWidth="1"/>
    <col min="6" max="7" width="12.7109375" style="19" customWidth="1"/>
    <col min="8" max="9" width="8.7109375" style="5" customWidth="1"/>
    <col min="10" max="10" width="10.7109375" style="21" customWidth="1"/>
  </cols>
  <sheetData>
    <row r="1" spans="1:10" x14ac:dyDescent="0.2">
      <c r="A1" s="13" t="s">
        <v>37</v>
      </c>
      <c r="B1" s="13" t="s">
        <v>36</v>
      </c>
      <c r="C1" s="12" t="s">
        <v>5</v>
      </c>
      <c r="D1" s="16" t="s">
        <v>3</v>
      </c>
      <c r="E1" s="16" t="s">
        <v>4</v>
      </c>
      <c r="F1" s="82" t="s">
        <v>6</v>
      </c>
      <c r="G1" s="82" t="s">
        <v>7</v>
      </c>
      <c r="H1" s="17" t="s">
        <v>2</v>
      </c>
      <c r="I1" s="52"/>
      <c r="J1" s="28"/>
    </row>
    <row r="2" spans="1:10" x14ac:dyDescent="0.2">
      <c r="A2" s="14"/>
      <c r="B2" s="15"/>
      <c r="C2" s="8"/>
      <c r="D2" s="8"/>
      <c r="E2" s="8"/>
      <c r="F2" s="83"/>
      <c r="G2" s="83"/>
      <c r="H2" s="18" t="s">
        <v>3</v>
      </c>
      <c r="I2" s="51" t="s">
        <v>0</v>
      </c>
      <c r="J2" s="28"/>
    </row>
    <row r="3" spans="1:10" x14ac:dyDescent="0.2">
      <c r="A3" s="80"/>
      <c r="B3" s="37"/>
      <c r="F3" s="31"/>
      <c r="G3" s="31"/>
      <c r="H3" s="78"/>
      <c r="I3" s="79"/>
      <c r="J3" s="28"/>
    </row>
    <row r="4" spans="1:10" s="6" customFormat="1" x14ac:dyDescent="0.2">
      <c r="A4" s="53"/>
      <c r="B4" s="54" t="s">
        <v>8</v>
      </c>
      <c r="C4" s="55" t="s">
        <v>9</v>
      </c>
      <c r="D4" s="56"/>
      <c r="E4" s="57"/>
      <c r="F4" s="58"/>
      <c r="G4" s="58"/>
      <c r="H4" s="59"/>
      <c r="I4" s="59"/>
      <c r="J4" s="47"/>
    </row>
    <row r="5" spans="1:10" s="6" customFormat="1" x14ac:dyDescent="0.2">
      <c r="A5" s="46"/>
      <c r="B5" s="27" t="s">
        <v>39</v>
      </c>
      <c r="C5" s="31" t="s">
        <v>30</v>
      </c>
      <c r="D5" s="1" t="s">
        <v>10</v>
      </c>
      <c r="E5" s="30">
        <v>8</v>
      </c>
      <c r="F5" s="23">
        <v>0</v>
      </c>
      <c r="G5" s="23">
        <f t="shared" ref="G5:G13" si="0">E5*F5</f>
        <v>0</v>
      </c>
      <c r="H5" s="36"/>
      <c r="I5" s="36"/>
      <c r="J5" s="47"/>
    </row>
    <row r="6" spans="1:10" s="6" customFormat="1" x14ac:dyDescent="0.2">
      <c r="A6" s="29"/>
      <c r="B6" s="27" t="s">
        <v>38</v>
      </c>
      <c r="C6" s="31" t="s">
        <v>11</v>
      </c>
      <c r="D6" s="1" t="s">
        <v>10</v>
      </c>
      <c r="E6" s="30">
        <v>10</v>
      </c>
      <c r="F6" s="23">
        <v>0</v>
      </c>
      <c r="G6" s="23">
        <f t="shared" si="0"/>
        <v>0</v>
      </c>
      <c r="H6" s="2"/>
      <c r="I6" s="2"/>
      <c r="J6" s="20"/>
    </row>
    <row r="7" spans="1:10" s="6" customFormat="1" x14ac:dyDescent="0.2">
      <c r="A7" s="29"/>
      <c r="B7" s="27" t="s">
        <v>40</v>
      </c>
      <c r="C7" s="31" t="s">
        <v>12</v>
      </c>
      <c r="D7" s="1" t="s">
        <v>10</v>
      </c>
      <c r="E7" s="30">
        <v>4</v>
      </c>
      <c r="F7" s="23">
        <v>0</v>
      </c>
      <c r="G7" s="23">
        <f t="shared" si="0"/>
        <v>0</v>
      </c>
      <c r="H7" s="2"/>
      <c r="I7" s="2"/>
      <c r="J7" s="20"/>
    </row>
    <row r="8" spans="1:10" s="6" customFormat="1" x14ac:dyDescent="0.2">
      <c r="A8" s="29"/>
      <c r="B8" s="27" t="s">
        <v>41</v>
      </c>
      <c r="C8" s="31" t="s">
        <v>13</v>
      </c>
      <c r="D8" s="1" t="s">
        <v>1</v>
      </c>
      <c r="E8" s="30">
        <v>7</v>
      </c>
      <c r="F8" s="23">
        <v>0</v>
      </c>
      <c r="G8" s="23">
        <f t="shared" si="0"/>
        <v>0</v>
      </c>
      <c r="H8" s="2"/>
      <c r="I8" s="2"/>
      <c r="J8" s="20"/>
    </row>
    <row r="9" spans="1:10" s="6" customFormat="1" x14ac:dyDescent="0.2">
      <c r="A9" s="29"/>
      <c r="B9" s="27" t="s">
        <v>42</v>
      </c>
      <c r="C9" s="31" t="s">
        <v>18</v>
      </c>
      <c r="D9" s="1" t="s">
        <v>1</v>
      </c>
      <c r="E9" s="30">
        <v>1</v>
      </c>
      <c r="F9" s="23">
        <v>0</v>
      </c>
      <c r="G9" s="23">
        <f t="shared" si="0"/>
        <v>0</v>
      </c>
      <c r="H9" s="2"/>
      <c r="I9" s="2"/>
      <c r="J9" s="20"/>
    </row>
    <row r="10" spans="1:10" s="6" customFormat="1" ht="25.5" x14ac:dyDescent="0.2">
      <c r="A10" s="29"/>
      <c r="B10" s="27" t="s">
        <v>106</v>
      </c>
      <c r="C10" s="31" t="s">
        <v>92</v>
      </c>
      <c r="D10" s="1" t="s">
        <v>1</v>
      </c>
      <c r="E10" s="30">
        <v>1</v>
      </c>
      <c r="F10" s="23">
        <v>0</v>
      </c>
      <c r="G10" s="23">
        <f t="shared" si="0"/>
        <v>0</v>
      </c>
      <c r="H10" s="2"/>
      <c r="I10" s="2"/>
      <c r="J10" s="20"/>
    </row>
    <row r="11" spans="1:10" s="6" customFormat="1" ht="25.5" x14ac:dyDescent="0.2">
      <c r="A11" s="29"/>
      <c r="B11" s="27" t="s">
        <v>57</v>
      </c>
      <c r="C11" s="31" t="s">
        <v>58</v>
      </c>
      <c r="D11" s="1" t="s">
        <v>1</v>
      </c>
      <c r="E11" s="30">
        <v>2</v>
      </c>
      <c r="F11" s="23">
        <v>0</v>
      </c>
      <c r="G11" s="23">
        <f t="shared" si="0"/>
        <v>0</v>
      </c>
      <c r="H11" s="2"/>
      <c r="I11" s="2"/>
      <c r="J11" s="20"/>
    </row>
    <row r="12" spans="1:10" s="6" customFormat="1" x14ac:dyDescent="0.2">
      <c r="A12" s="29"/>
      <c r="B12" s="27" t="s">
        <v>59</v>
      </c>
      <c r="C12" s="31" t="s">
        <v>60</v>
      </c>
      <c r="D12" s="1" t="s">
        <v>10</v>
      </c>
      <c r="E12" s="30">
        <f>SUM(E5:E7)</f>
        <v>22</v>
      </c>
      <c r="F12" s="23">
        <v>0</v>
      </c>
      <c r="G12" s="23">
        <f t="shared" ref="G12" si="1">E12*F12</f>
        <v>0</v>
      </c>
      <c r="H12" s="2"/>
      <c r="I12" s="2"/>
      <c r="J12" s="20"/>
    </row>
    <row r="13" spans="1:10" s="6" customFormat="1" x14ac:dyDescent="0.2">
      <c r="A13" s="29"/>
      <c r="B13" s="27"/>
      <c r="C13" s="31" t="s">
        <v>32</v>
      </c>
      <c r="D13" s="1" t="s">
        <v>33</v>
      </c>
      <c r="E13" s="30">
        <v>1</v>
      </c>
      <c r="F13" s="23">
        <v>0</v>
      </c>
      <c r="G13" s="23">
        <f t="shared" si="0"/>
        <v>0</v>
      </c>
      <c r="H13" s="2"/>
      <c r="I13" s="2"/>
      <c r="J13" s="20"/>
    </row>
    <row r="14" spans="1:10" s="6" customFormat="1" x14ac:dyDescent="0.2">
      <c r="A14" s="29"/>
      <c r="B14" s="27" t="s">
        <v>107</v>
      </c>
      <c r="C14" s="31" t="s">
        <v>108</v>
      </c>
      <c r="D14" s="1" t="s">
        <v>22</v>
      </c>
      <c r="E14" s="70">
        <v>1.68</v>
      </c>
      <c r="F14" s="23">
        <v>0</v>
      </c>
      <c r="G14" s="23">
        <f>(F14/100)*E14</f>
        <v>0</v>
      </c>
      <c r="H14" s="2"/>
      <c r="I14" s="2"/>
      <c r="J14" s="20"/>
    </row>
    <row r="15" spans="1:10" s="6" customFormat="1" x14ac:dyDescent="0.2">
      <c r="A15" s="29"/>
      <c r="B15" s="27"/>
      <c r="C15" s="31"/>
      <c r="D15" s="1"/>
      <c r="E15" s="32"/>
      <c r="F15" s="22"/>
      <c r="G15" s="23"/>
      <c r="H15" s="2"/>
      <c r="I15" s="2"/>
      <c r="J15" s="33"/>
    </row>
    <row r="16" spans="1:10" s="6" customFormat="1" x14ac:dyDescent="0.2">
      <c r="A16" s="60"/>
      <c r="B16" s="61"/>
      <c r="C16" s="62" t="s">
        <v>14</v>
      </c>
      <c r="D16" s="63"/>
      <c r="E16" s="64"/>
      <c r="F16" s="65"/>
      <c r="G16" s="58">
        <f>SUM(G5:G15)</f>
        <v>0</v>
      </c>
      <c r="H16" s="66"/>
      <c r="I16" s="66"/>
      <c r="J16" s="33"/>
    </row>
    <row r="17" spans="1:10" s="6" customFormat="1" x14ac:dyDescent="0.2">
      <c r="A17" s="29"/>
      <c r="B17" s="27"/>
      <c r="C17" s="25"/>
      <c r="D17" s="1"/>
      <c r="E17" s="10"/>
      <c r="F17" s="22"/>
      <c r="G17" s="26"/>
      <c r="H17" s="2"/>
      <c r="I17" s="2"/>
      <c r="J17" s="33"/>
    </row>
    <row r="18" spans="1:10" s="6" customFormat="1" x14ac:dyDescent="0.2">
      <c r="A18" s="29"/>
      <c r="B18" s="11"/>
      <c r="C18" s="25"/>
      <c r="D18" s="1"/>
      <c r="E18" s="10"/>
      <c r="F18" s="22"/>
      <c r="G18" s="26"/>
      <c r="H18" s="2"/>
      <c r="I18" s="2"/>
      <c r="J18" s="20"/>
    </row>
    <row r="19" spans="1:10" s="6" customFormat="1" x14ac:dyDescent="0.2">
      <c r="A19" s="53"/>
      <c r="B19" s="54" t="s">
        <v>15</v>
      </c>
      <c r="C19" s="55" t="s">
        <v>16</v>
      </c>
      <c r="D19" s="56"/>
      <c r="E19" s="57"/>
      <c r="F19" s="58"/>
      <c r="G19" s="58"/>
      <c r="H19" s="59"/>
      <c r="I19" s="59"/>
      <c r="J19" s="47"/>
    </row>
    <row r="20" spans="1:10" s="6" customFormat="1" x14ac:dyDescent="0.2">
      <c r="A20" s="29"/>
      <c r="B20" s="27" t="s">
        <v>110</v>
      </c>
      <c r="C20" s="31" t="s">
        <v>93</v>
      </c>
      <c r="D20" s="1" t="s">
        <v>10</v>
      </c>
      <c r="E20" s="30">
        <v>20</v>
      </c>
      <c r="F20" s="23">
        <v>0</v>
      </c>
      <c r="G20" s="23">
        <f t="shared" ref="G20:G36" si="2">E20*F20</f>
        <v>0</v>
      </c>
      <c r="H20" s="2"/>
      <c r="I20" s="2"/>
      <c r="J20" s="20"/>
    </row>
    <row r="21" spans="1:10" s="6" customFormat="1" x14ac:dyDescent="0.2">
      <c r="A21" s="29"/>
      <c r="B21" s="27" t="s">
        <v>111</v>
      </c>
      <c r="C21" s="31" t="s">
        <v>94</v>
      </c>
      <c r="D21" s="1" t="s">
        <v>10</v>
      </c>
      <c r="E21" s="30">
        <v>10</v>
      </c>
      <c r="F21" s="23">
        <v>0</v>
      </c>
      <c r="G21" s="23">
        <f t="shared" ref="G21:G24" si="3">E21*F21</f>
        <v>0</v>
      </c>
      <c r="H21" s="2"/>
      <c r="I21" s="2"/>
      <c r="J21" s="20"/>
    </row>
    <row r="22" spans="1:10" s="6" customFormat="1" ht="25.5" customHeight="1" x14ac:dyDescent="0.2">
      <c r="A22" s="29"/>
      <c r="B22" s="27" t="s">
        <v>112</v>
      </c>
      <c r="C22" s="31" t="s">
        <v>113</v>
      </c>
      <c r="D22" s="1" t="s">
        <v>10</v>
      </c>
      <c r="E22" s="30">
        <v>8</v>
      </c>
      <c r="F22" s="23">
        <v>0</v>
      </c>
      <c r="G22" s="23">
        <f t="shared" si="3"/>
        <v>0</v>
      </c>
      <c r="H22" s="2"/>
      <c r="I22" s="2"/>
      <c r="J22" s="20"/>
    </row>
    <row r="23" spans="1:10" s="6" customFormat="1" ht="25.5" customHeight="1" x14ac:dyDescent="0.2">
      <c r="A23" s="29"/>
      <c r="B23" s="27" t="s">
        <v>114</v>
      </c>
      <c r="C23" s="31" t="s">
        <v>115</v>
      </c>
      <c r="D23" s="1" t="s">
        <v>10</v>
      </c>
      <c r="E23" s="30">
        <v>16</v>
      </c>
      <c r="F23" s="23">
        <v>0</v>
      </c>
      <c r="G23" s="23">
        <f t="shared" si="3"/>
        <v>0</v>
      </c>
      <c r="H23" s="2"/>
      <c r="I23" s="2"/>
      <c r="J23" s="20"/>
    </row>
    <row r="24" spans="1:10" s="6" customFormat="1" ht="25.5" customHeight="1" x14ac:dyDescent="0.2">
      <c r="A24" s="29"/>
      <c r="B24" s="27" t="s">
        <v>116</v>
      </c>
      <c r="C24" s="31" t="s">
        <v>117</v>
      </c>
      <c r="D24" s="1" t="s">
        <v>10</v>
      </c>
      <c r="E24" s="30">
        <v>9</v>
      </c>
      <c r="F24" s="23">
        <v>0</v>
      </c>
      <c r="G24" s="23">
        <f t="shared" si="3"/>
        <v>0</v>
      </c>
      <c r="H24" s="2"/>
      <c r="I24" s="2"/>
      <c r="J24" s="20"/>
    </row>
    <row r="25" spans="1:10" s="6" customFormat="1" ht="25.5" customHeight="1" x14ac:dyDescent="0.2">
      <c r="A25" s="29"/>
      <c r="B25" s="27" t="s">
        <v>118</v>
      </c>
      <c r="C25" s="31" t="s">
        <v>119</v>
      </c>
      <c r="D25" s="1" t="s">
        <v>10</v>
      </c>
      <c r="E25" s="30">
        <v>7</v>
      </c>
      <c r="F25" s="23">
        <v>0</v>
      </c>
      <c r="G25" s="23">
        <f t="shared" ref="G25" si="4">E25*F25</f>
        <v>0</v>
      </c>
      <c r="H25" s="2"/>
      <c r="I25" s="2"/>
      <c r="J25" s="20"/>
    </row>
    <row r="26" spans="1:10" s="6" customFormat="1" x14ac:dyDescent="0.2">
      <c r="A26" s="29"/>
      <c r="B26" s="27" t="s">
        <v>64</v>
      </c>
      <c r="C26" s="31" t="s">
        <v>65</v>
      </c>
      <c r="D26" s="1" t="s">
        <v>1</v>
      </c>
      <c r="E26" s="30">
        <v>7</v>
      </c>
      <c r="F26" s="23">
        <v>0</v>
      </c>
      <c r="G26" s="23">
        <f t="shared" si="2"/>
        <v>0</v>
      </c>
      <c r="H26" s="2"/>
      <c r="I26" s="2"/>
      <c r="J26" s="20"/>
    </row>
    <row r="27" spans="1:10" s="6" customFormat="1" x14ac:dyDescent="0.2">
      <c r="A27" s="29"/>
      <c r="B27" s="27" t="s">
        <v>66</v>
      </c>
      <c r="C27" s="31" t="s">
        <v>28</v>
      </c>
      <c r="D27" s="1" t="s">
        <v>29</v>
      </c>
      <c r="E27" s="30">
        <v>1</v>
      </c>
      <c r="F27" s="23">
        <v>0</v>
      </c>
      <c r="G27" s="23">
        <f t="shared" si="2"/>
        <v>0</v>
      </c>
      <c r="H27" s="2"/>
      <c r="I27" s="2"/>
      <c r="J27" s="20"/>
    </row>
    <row r="28" spans="1:10" s="6" customFormat="1" x14ac:dyDescent="0.2">
      <c r="A28" s="29"/>
      <c r="B28" s="73" t="s">
        <v>80</v>
      </c>
      <c r="C28" s="31" t="s">
        <v>81</v>
      </c>
      <c r="D28" s="1" t="s">
        <v>1</v>
      </c>
      <c r="E28" s="30">
        <v>3</v>
      </c>
      <c r="F28" s="23">
        <v>0</v>
      </c>
      <c r="G28" s="23">
        <f>E28*F28</f>
        <v>0</v>
      </c>
      <c r="H28" s="2"/>
      <c r="I28" s="2"/>
      <c r="J28" s="20"/>
    </row>
    <row r="29" spans="1:10" s="6" customFormat="1" x14ac:dyDescent="0.2">
      <c r="A29" s="29"/>
      <c r="B29" s="73" t="s">
        <v>67</v>
      </c>
      <c r="C29" s="76" t="s">
        <v>84</v>
      </c>
      <c r="D29" s="74" t="s">
        <v>1</v>
      </c>
      <c r="E29" s="71">
        <v>1</v>
      </c>
      <c r="F29" s="23">
        <v>0</v>
      </c>
      <c r="G29" s="49">
        <f t="shared" si="2"/>
        <v>0</v>
      </c>
      <c r="H29" s="2"/>
      <c r="I29" s="2"/>
      <c r="J29" s="20"/>
    </row>
    <row r="30" spans="1:10" s="6" customFormat="1" x14ac:dyDescent="0.2">
      <c r="A30" s="29"/>
      <c r="B30" s="73" t="s">
        <v>89</v>
      </c>
      <c r="C30" s="76" t="s">
        <v>90</v>
      </c>
      <c r="D30" s="48" t="s">
        <v>1</v>
      </c>
      <c r="E30" s="71">
        <v>5</v>
      </c>
      <c r="F30" s="23">
        <v>0</v>
      </c>
      <c r="G30" s="49">
        <f t="shared" ref="G30" si="5">E30*F30</f>
        <v>0</v>
      </c>
      <c r="H30" s="2"/>
      <c r="I30" s="2"/>
      <c r="J30" s="20"/>
    </row>
    <row r="31" spans="1:10" s="6" customFormat="1" x14ac:dyDescent="0.2">
      <c r="A31" s="29"/>
      <c r="B31" s="73" t="s">
        <v>103</v>
      </c>
      <c r="C31" s="76" t="s">
        <v>95</v>
      </c>
      <c r="D31" s="74" t="s">
        <v>1</v>
      </c>
      <c r="E31" s="71">
        <v>1</v>
      </c>
      <c r="F31" s="23">
        <v>0</v>
      </c>
      <c r="G31" s="49">
        <f t="shared" ref="G31" si="6">E31*F31</f>
        <v>0</v>
      </c>
      <c r="H31" s="2"/>
      <c r="I31" s="2"/>
      <c r="J31" s="20"/>
    </row>
    <row r="32" spans="1:10" s="6" customFormat="1" ht="25.5" x14ac:dyDescent="0.2">
      <c r="A32" s="29"/>
      <c r="B32" s="27" t="s">
        <v>85</v>
      </c>
      <c r="C32" s="76" t="s">
        <v>96</v>
      </c>
      <c r="D32" s="48" t="s">
        <v>1</v>
      </c>
      <c r="E32" s="71">
        <v>1</v>
      </c>
      <c r="F32" s="23">
        <v>0</v>
      </c>
      <c r="G32" s="49">
        <f>E32*F32</f>
        <v>0</v>
      </c>
      <c r="H32" s="2"/>
      <c r="I32" s="2"/>
      <c r="J32" s="20"/>
    </row>
    <row r="33" spans="1:10" s="6" customFormat="1" x14ac:dyDescent="0.2">
      <c r="A33" s="29"/>
      <c r="B33" s="27" t="s">
        <v>83</v>
      </c>
      <c r="C33" s="76" t="s">
        <v>77</v>
      </c>
      <c r="D33" s="48" t="s">
        <v>1</v>
      </c>
      <c r="E33" s="71">
        <v>1</v>
      </c>
      <c r="F33" s="23">
        <v>0</v>
      </c>
      <c r="G33" s="49">
        <f t="shared" si="2"/>
        <v>0</v>
      </c>
      <c r="H33" s="2"/>
      <c r="I33" s="2"/>
      <c r="J33" s="20"/>
    </row>
    <row r="34" spans="1:10" s="6" customFormat="1" x14ac:dyDescent="0.2">
      <c r="A34" s="29"/>
      <c r="B34" s="73" t="s">
        <v>78</v>
      </c>
      <c r="C34" s="76" t="s">
        <v>79</v>
      </c>
      <c r="D34" s="74" t="s">
        <v>1</v>
      </c>
      <c r="E34" s="71">
        <v>1</v>
      </c>
      <c r="F34" s="23">
        <v>0</v>
      </c>
      <c r="G34" s="49">
        <f t="shared" si="2"/>
        <v>0</v>
      </c>
      <c r="H34" s="2"/>
      <c r="I34" s="2"/>
      <c r="J34" s="20"/>
    </row>
    <row r="35" spans="1:10" s="6" customFormat="1" x14ac:dyDescent="0.2">
      <c r="A35" s="29"/>
      <c r="B35" s="27" t="s">
        <v>46</v>
      </c>
      <c r="C35" s="31" t="s">
        <v>45</v>
      </c>
      <c r="D35" s="1" t="s">
        <v>10</v>
      </c>
      <c r="E35" s="30">
        <f>SUM(E20:E21)</f>
        <v>30</v>
      </c>
      <c r="F35" s="23">
        <v>0</v>
      </c>
      <c r="G35" s="23">
        <f t="shared" si="2"/>
        <v>0</v>
      </c>
      <c r="H35" s="2"/>
      <c r="I35" s="2"/>
      <c r="J35" s="20"/>
    </row>
    <row r="36" spans="1:10" s="6" customFormat="1" x14ac:dyDescent="0.2">
      <c r="A36" s="29"/>
      <c r="B36" s="27" t="s">
        <v>47</v>
      </c>
      <c r="C36" s="31" t="s">
        <v>27</v>
      </c>
      <c r="D36" s="1" t="s">
        <v>10</v>
      </c>
      <c r="E36" s="30">
        <f>E35</f>
        <v>30</v>
      </c>
      <c r="F36" s="23">
        <v>0</v>
      </c>
      <c r="G36" s="23">
        <f t="shared" si="2"/>
        <v>0</v>
      </c>
      <c r="H36" s="2"/>
      <c r="I36" s="2"/>
      <c r="J36" s="20"/>
    </row>
    <row r="37" spans="1:10" s="6" customFormat="1" x14ac:dyDescent="0.2">
      <c r="A37" s="29"/>
      <c r="B37" s="27" t="s">
        <v>104</v>
      </c>
      <c r="C37" s="31" t="s">
        <v>105</v>
      </c>
      <c r="D37" s="1" t="s">
        <v>22</v>
      </c>
      <c r="E37" s="70">
        <v>1.02</v>
      </c>
      <c r="F37" s="23">
        <v>0</v>
      </c>
      <c r="G37" s="23">
        <f>(F37/100)*E37</f>
        <v>0</v>
      </c>
      <c r="H37" s="2"/>
      <c r="I37" s="2"/>
      <c r="J37" s="20"/>
    </row>
    <row r="38" spans="1:10" s="6" customFormat="1" x14ac:dyDescent="0.2">
      <c r="A38" s="29"/>
      <c r="B38" s="11"/>
      <c r="C38" s="24"/>
      <c r="D38" s="1"/>
      <c r="E38" s="10"/>
      <c r="F38" s="22"/>
      <c r="G38" s="23"/>
      <c r="H38" s="2"/>
      <c r="I38" s="2"/>
      <c r="J38" s="20"/>
    </row>
    <row r="39" spans="1:10" s="6" customFormat="1" x14ac:dyDescent="0.2">
      <c r="A39" s="67"/>
      <c r="B39" s="68"/>
      <c r="C39" s="55" t="s">
        <v>17</v>
      </c>
      <c r="D39" s="63"/>
      <c r="E39" s="64"/>
      <c r="F39" s="65"/>
      <c r="G39" s="58">
        <f>SUM(G20:G38)</f>
        <v>0</v>
      </c>
      <c r="H39" s="59"/>
      <c r="I39" s="59"/>
      <c r="J39" s="20"/>
    </row>
    <row r="40" spans="1:10" s="6" customFormat="1" x14ac:dyDescent="0.2">
      <c r="A40" s="34"/>
      <c r="B40" s="11"/>
      <c r="C40" s="35"/>
      <c r="D40" s="1"/>
      <c r="E40" s="10"/>
      <c r="F40" s="22"/>
      <c r="G40" s="26"/>
      <c r="H40" s="36"/>
      <c r="I40" s="36"/>
      <c r="J40" s="20"/>
    </row>
    <row r="41" spans="1:10" s="6" customFormat="1" x14ac:dyDescent="0.2">
      <c r="A41" s="34"/>
      <c r="B41" s="11"/>
      <c r="C41" s="35"/>
      <c r="D41" s="1"/>
      <c r="E41" s="10"/>
      <c r="F41" s="22"/>
      <c r="G41" s="26"/>
      <c r="H41" s="36"/>
      <c r="I41" s="36"/>
      <c r="J41" s="20"/>
    </row>
    <row r="42" spans="1:10" s="6" customFormat="1" x14ac:dyDescent="0.2">
      <c r="A42" s="53"/>
      <c r="B42" s="54" t="s">
        <v>19</v>
      </c>
      <c r="C42" s="55" t="s">
        <v>20</v>
      </c>
      <c r="D42" s="56"/>
      <c r="E42" s="57"/>
      <c r="F42" s="58"/>
      <c r="G42" s="58"/>
      <c r="H42" s="59"/>
      <c r="I42" s="59"/>
      <c r="J42" s="47"/>
    </row>
    <row r="43" spans="1:10" s="6" customFormat="1" x14ac:dyDescent="0.2">
      <c r="A43" s="46"/>
      <c r="B43" s="27" t="s">
        <v>68</v>
      </c>
      <c r="C43" s="31" t="s">
        <v>69</v>
      </c>
      <c r="D43" s="1" t="s">
        <v>21</v>
      </c>
      <c r="E43" s="30">
        <v>7</v>
      </c>
      <c r="F43" s="23">
        <v>0</v>
      </c>
      <c r="G43" s="23">
        <f>E43*F43</f>
        <v>0</v>
      </c>
      <c r="H43" s="36"/>
      <c r="I43" s="36"/>
      <c r="J43" s="47"/>
    </row>
    <row r="44" spans="1:10" s="6" customFormat="1" ht="25.5" x14ac:dyDescent="0.2">
      <c r="A44" s="37"/>
      <c r="B44" s="4" t="s">
        <v>83</v>
      </c>
      <c r="C44" s="31" t="s">
        <v>97</v>
      </c>
      <c r="D44" s="48" t="s">
        <v>21</v>
      </c>
      <c r="E44" s="71">
        <v>1</v>
      </c>
      <c r="F44" s="23">
        <v>0</v>
      </c>
      <c r="G44" s="23">
        <f t="shared" ref="G44:G45" si="7">E44*F44</f>
        <v>0</v>
      </c>
      <c r="H44" s="5"/>
      <c r="I44" s="5"/>
      <c r="J44" s="21"/>
    </row>
    <row r="45" spans="1:10" s="6" customFormat="1" x14ac:dyDescent="0.2">
      <c r="A45" s="37"/>
      <c r="B45" s="4" t="s">
        <v>43</v>
      </c>
      <c r="C45" s="31" t="s">
        <v>34</v>
      </c>
      <c r="D45" s="48" t="s">
        <v>1</v>
      </c>
      <c r="E45" s="71">
        <v>1</v>
      </c>
      <c r="F45" s="23">
        <v>0</v>
      </c>
      <c r="G45" s="23">
        <f t="shared" si="7"/>
        <v>0</v>
      </c>
      <c r="H45" s="5"/>
      <c r="I45" s="5"/>
      <c r="J45" s="21"/>
    </row>
    <row r="46" spans="1:10" s="6" customFormat="1" x14ac:dyDescent="0.2">
      <c r="A46" s="38"/>
      <c r="B46" s="27" t="s">
        <v>44</v>
      </c>
      <c r="C46" t="s">
        <v>35</v>
      </c>
      <c r="D46" t="s">
        <v>21</v>
      </c>
      <c r="E46">
        <v>1</v>
      </c>
      <c r="F46" s="23">
        <v>0</v>
      </c>
      <c r="G46" s="50">
        <f t="shared" ref="G46:G52" si="8">E46*F46</f>
        <v>0</v>
      </c>
      <c r="H46" s="5"/>
      <c r="I46" s="5"/>
      <c r="J46" s="21"/>
    </row>
    <row r="47" spans="1:10" s="6" customFormat="1" x14ac:dyDescent="0.2">
      <c r="A47" s="34"/>
      <c r="B47" s="77" t="s">
        <v>56</v>
      </c>
      <c r="C47" s="76" t="s">
        <v>82</v>
      </c>
      <c r="D47" s="74" t="s">
        <v>21</v>
      </c>
      <c r="E47" s="71">
        <v>1</v>
      </c>
      <c r="F47" s="23">
        <v>0</v>
      </c>
      <c r="G47" s="49">
        <f t="shared" si="8"/>
        <v>0</v>
      </c>
      <c r="H47" s="36"/>
      <c r="I47" s="36"/>
      <c r="J47" s="20"/>
    </row>
    <row r="48" spans="1:10" s="6" customFormat="1" ht="25.5" x14ac:dyDescent="0.2">
      <c r="A48" s="34"/>
      <c r="B48" s="73" t="s">
        <v>83</v>
      </c>
      <c r="C48" s="76" t="s">
        <v>98</v>
      </c>
      <c r="D48" s="74" t="s">
        <v>1</v>
      </c>
      <c r="E48" s="71">
        <v>1</v>
      </c>
      <c r="F48" s="23">
        <v>0</v>
      </c>
      <c r="G48" s="49">
        <f t="shared" si="8"/>
        <v>0</v>
      </c>
      <c r="H48" s="36"/>
      <c r="I48" s="36"/>
      <c r="J48" s="20"/>
    </row>
    <row r="49" spans="1:10" s="6" customFormat="1" ht="25.5" x14ac:dyDescent="0.2">
      <c r="A49" s="34"/>
      <c r="B49" s="73" t="s">
        <v>83</v>
      </c>
      <c r="C49" s="76" t="s">
        <v>99</v>
      </c>
      <c r="D49" s="48" t="s">
        <v>1</v>
      </c>
      <c r="E49" s="71">
        <v>1</v>
      </c>
      <c r="F49" s="23">
        <v>0</v>
      </c>
      <c r="G49" s="49">
        <f t="shared" ref="G49" si="9">E49*F49</f>
        <v>0</v>
      </c>
      <c r="H49" s="36"/>
      <c r="I49" s="36"/>
      <c r="J49" s="20"/>
    </row>
    <row r="50" spans="1:10" s="6" customFormat="1" x14ac:dyDescent="0.2">
      <c r="A50" s="37"/>
      <c r="B50" s="77" t="s">
        <v>53</v>
      </c>
      <c r="C50" s="76" t="s">
        <v>86</v>
      </c>
      <c r="D50" s="74" t="s">
        <v>21</v>
      </c>
      <c r="E50" s="71">
        <v>1</v>
      </c>
      <c r="F50" s="23">
        <v>0</v>
      </c>
      <c r="G50" s="49">
        <f t="shared" si="8"/>
        <v>0</v>
      </c>
      <c r="H50" s="5"/>
      <c r="I50" s="5"/>
      <c r="J50" s="21"/>
    </row>
    <row r="51" spans="1:10" s="6" customFormat="1" ht="25.5" x14ac:dyDescent="0.2">
      <c r="A51" s="34"/>
      <c r="B51" s="77" t="s">
        <v>54</v>
      </c>
      <c r="C51" s="75" t="s">
        <v>55</v>
      </c>
      <c r="D51" s="74" t="s">
        <v>21</v>
      </c>
      <c r="E51" s="71">
        <v>1</v>
      </c>
      <c r="F51" s="23">
        <v>0</v>
      </c>
      <c r="G51" s="49">
        <f t="shared" si="8"/>
        <v>0</v>
      </c>
      <c r="H51" s="36"/>
      <c r="I51" s="36"/>
      <c r="J51" s="20"/>
    </row>
    <row r="52" spans="1:10" s="6" customFormat="1" x14ac:dyDescent="0.2">
      <c r="A52" s="34"/>
      <c r="B52" s="73" t="s">
        <v>71</v>
      </c>
      <c r="C52" s="31" t="s">
        <v>70</v>
      </c>
      <c r="D52" s="1" t="s">
        <v>1</v>
      </c>
      <c r="E52" s="30">
        <v>1</v>
      </c>
      <c r="F52" s="23">
        <v>0</v>
      </c>
      <c r="G52" s="49">
        <f t="shared" si="8"/>
        <v>0</v>
      </c>
      <c r="H52" s="36"/>
      <c r="I52" s="36"/>
      <c r="J52" s="20"/>
    </row>
    <row r="53" spans="1:10" s="6" customFormat="1" x14ac:dyDescent="0.2">
      <c r="A53" s="34"/>
      <c r="B53" s="73" t="s">
        <v>72</v>
      </c>
      <c r="C53" s="31" t="s">
        <v>52</v>
      </c>
      <c r="D53" s="1" t="s">
        <v>1</v>
      </c>
      <c r="E53" s="30">
        <v>1</v>
      </c>
      <c r="F53" s="23">
        <v>0</v>
      </c>
      <c r="G53" s="49">
        <f>E53*F53</f>
        <v>0</v>
      </c>
      <c r="H53" s="36"/>
      <c r="I53" s="36"/>
      <c r="J53" s="20"/>
    </row>
    <row r="54" spans="1:10" s="6" customFormat="1" x14ac:dyDescent="0.2">
      <c r="A54" s="34"/>
      <c r="B54" s="27" t="s">
        <v>62</v>
      </c>
      <c r="C54" s="31" t="s">
        <v>61</v>
      </c>
      <c r="D54" s="1" t="s">
        <v>1</v>
      </c>
      <c r="E54" s="30">
        <v>2</v>
      </c>
      <c r="F54" s="23">
        <v>0</v>
      </c>
      <c r="G54" s="23">
        <f>E54*F54</f>
        <v>0</v>
      </c>
      <c r="H54" s="36"/>
      <c r="I54" s="36"/>
      <c r="J54" s="20"/>
    </row>
    <row r="55" spans="1:10" s="6" customFormat="1" ht="25.5" x14ac:dyDescent="0.2">
      <c r="A55" s="34"/>
      <c r="B55" s="27" t="s">
        <v>83</v>
      </c>
      <c r="C55" s="31" t="s">
        <v>31</v>
      </c>
      <c r="D55" s="1" t="s">
        <v>1</v>
      </c>
      <c r="E55" s="30">
        <v>1</v>
      </c>
      <c r="F55" s="23">
        <v>0</v>
      </c>
      <c r="G55" s="23">
        <f>E55*F55</f>
        <v>0</v>
      </c>
      <c r="H55" s="36"/>
      <c r="I55" s="36"/>
      <c r="J55" s="20"/>
    </row>
    <row r="56" spans="1:10" s="6" customFormat="1" ht="25.5" x14ac:dyDescent="0.2">
      <c r="A56" s="34"/>
      <c r="B56" s="27" t="s">
        <v>83</v>
      </c>
      <c r="C56" s="31" t="s">
        <v>63</v>
      </c>
      <c r="D56" s="1" t="s">
        <v>1</v>
      </c>
      <c r="E56" s="30">
        <v>1</v>
      </c>
      <c r="F56" s="23">
        <v>0</v>
      </c>
      <c r="G56" s="23">
        <f>E56*F56</f>
        <v>0</v>
      </c>
      <c r="H56" s="36"/>
      <c r="I56" s="36"/>
      <c r="J56" s="20"/>
    </row>
    <row r="57" spans="1:10" s="6" customFormat="1" x14ac:dyDescent="0.2">
      <c r="A57" s="34"/>
      <c r="B57" s="11" t="s">
        <v>102</v>
      </c>
      <c r="C57" s="31" t="s">
        <v>101</v>
      </c>
      <c r="D57" s="1" t="s">
        <v>22</v>
      </c>
      <c r="E57" s="72">
        <v>0.21</v>
      </c>
      <c r="F57" s="23">
        <v>0</v>
      </c>
      <c r="G57" s="23">
        <f>(F57/100)*E57</f>
        <v>0</v>
      </c>
      <c r="H57" s="36"/>
      <c r="I57" s="36"/>
      <c r="J57" s="20"/>
    </row>
    <row r="58" spans="1:10" s="6" customFormat="1" x14ac:dyDescent="0.2">
      <c r="A58" s="34"/>
      <c r="B58" s="11"/>
      <c r="C58" s="31"/>
      <c r="D58" s="1"/>
      <c r="E58" s="30"/>
      <c r="F58" s="23"/>
      <c r="G58" s="26"/>
      <c r="H58" s="36"/>
      <c r="I58" s="36"/>
      <c r="J58" s="33"/>
    </row>
    <row r="59" spans="1:10" s="6" customFormat="1" x14ac:dyDescent="0.2">
      <c r="A59" s="67"/>
      <c r="B59" s="68"/>
      <c r="C59" s="55" t="s">
        <v>50</v>
      </c>
      <c r="D59" s="63"/>
      <c r="E59" s="64"/>
      <c r="F59" s="65"/>
      <c r="G59" s="58">
        <f>SUM(G43:G58)</f>
        <v>0</v>
      </c>
      <c r="H59" s="59"/>
      <c r="I59" s="59"/>
      <c r="J59" s="33"/>
    </row>
    <row r="60" spans="1:10" s="6" customFormat="1" x14ac:dyDescent="0.2">
      <c r="A60" s="34"/>
      <c r="B60" s="11"/>
      <c r="C60" s="31"/>
      <c r="D60" s="1"/>
      <c r="E60" s="30"/>
      <c r="F60" s="23"/>
      <c r="G60" s="26"/>
      <c r="H60" s="36"/>
      <c r="I60" s="36"/>
      <c r="J60" s="33"/>
    </row>
    <row r="61" spans="1:10" s="6" customFormat="1" x14ac:dyDescent="0.2">
      <c r="A61" s="34"/>
      <c r="B61" s="11"/>
      <c r="C61" s="31"/>
      <c r="D61" s="1"/>
      <c r="E61" s="30"/>
      <c r="F61" s="23"/>
      <c r="G61" s="26"/>
      <c r="H61" s="36"/>
      <c r="I61" s="36"/>
      <c r="J61" s="33"/>
    </row>
    <row r="62" spans="1:10" s="6" customFormat="1" x14ac:dyDescent="0.2">
      <c r="A62" s="53"/>
      <c r="B62" s="54" t="s">
        <v>24</v>
      </c>
      <c r="C62" s="55" t="s">
        <v>25</v>
      </c>
      <c r="D62" s="56"/>
      <c r="E62" s="57"/>
      <c r="F62" s="58"/>
      <c r="G62" s="58"/>
      <c r="H62" s="59"/>
      <c r="I62" s="59"/>
      <c r="J62" s="47"/>
    </row>
    <row r="63" spans="1:10" s="6" customFormat="1" ht="38.25" x14ac:dyDescent="0.2">
      <c r="A63" s="29"/>
      <c r="B63" s="27" t="s">
        <v>48</v>
      </c>
      <c r="C63" s="31" t="s">
        <v>26</v>
      </c>
      <c r="D63" s="1" t="s">
        <v>21</v>
      </c>
      <c r="E63" s="30">
        <v>1</v>
      </c>
      <c r="F63" s="23">
        <v>0</v>
      </c>
      <c r="G63" s="23">
        <f>E63*F63</f>
        <v>0</v>
      </c>
      <c r="H63" s="2"/>
      <c r="I63" s="2"/>
      <c r="J63" s="33"/>
    </row>
    <row r="64" spans="1:10" s="6" customFormat="1" x14ac:dyDescent="0.2">
      <c r="A64" s="29"/>
      <c r="B64" s="27" t="s">
        <v>73</v>
      </c>
      <c r="C64" s="31" t="s">
        <v>76</v>
      </c>
      <c r="D64" s="1" t="s">
        <v>21</v>
      </c>
      <c r="E64" s="30">
        <v>1</v>
      </c>
      <c r="F64" s="23">
        <v>0</v>
      </c>
      <c r="G64" s="23">
        <f>E64*F64</f>
        <v>0</v>
      </c>
      <c r="H64" s="2"/>
      <c r="I64" s="2"/>
      <c r="J64" s="33"/>
    </row>
    <row r="65" spans="1:10" s="6" customFormat="1" x14ac:dyDescent="0.2">
      <c r="A65" s="29"/>
      <c r="B65" s="27" t="s">
        <v>74</v>
      </c>
      <c r="C65" s="31" t="s">
        <v>75</v>
      </c>
      <c r="D65" s="1" t="s">
        <v>21</v>
      </c>
      <c r="E65" s="30">
        <v>1</v>
      </c>
      <c r="F65" s="23">
        <v>0</v>
      </c>
      <c r="G65" s="23">
        <f>E65*F65</f>
        <v>0</v>
      </c>
      <c r="H65" s="2"/>
      <c r="I65" s="2"/>
      <c r="J65" s="33"/>
    </row>
    <row r="66" spans="1:10" s="6" customFormat="1" ht="25.5" x14ac:dyDescent="0.2">
      <c r="A66" s="29"/>
      <c r="B66" s="27" t="s">
        <v>49</v>
      </c>
      <c r="C66" s="31" t="s">
        <v>109</v>
      </c>
      <c r="D66" s="1" t="s">
        <v>22</v>
      </c>
      <c r="E66" s="72">
        <v>0.21</v>
      </c>
      <c r="F66" s="23">
        <v>0</v>
      </c>
      <c r="G66" s="23">
        <f>(F66/100)*E66</f>
        <v>0</v>
      </c>
      <c r="H66" s="2"/>
      <c r="I66" s="2"/>
      <c r="J66" s="33"/>
    </row>
    <row r="67" spans="1:10" s="6" customFormat="1" x14ac:dyDescent="0.2">
      <c r="A67" s="37"/>
      <c r="B67" s="4"/>
      <c r="C67"/>
      <c r="D67"/>
      <c r="E67"/>
      <c r="F67" s="19"/>
      <c r="G67" s="19"/>
      <c r="H67" s="5"/>
      <c r="I67" s="5"/>
      <c r="J67" s="28"/>
    </row>
    <row r="68" spans="1:10" s="6" customFormat="1" x14ac:dyDescent="0.2">
      <c r="A68" s="67"/>
      <c r="B68" s="68"/>
      <c r="C68" s="55" t="s">
        <v>51</v>
      </c>
      <c r="D68" s="63"/>
      <c r="E68" s="64"/>
      <c r="F68" s="65"/>
      <c r="G68" s="58">
        <f>SUM(G63:G67)</f>
        <v>0</v>
      </c>
      <c r="H68" s="59"/>
      <c r="I68" s="59"/>
      <c r="J68" s="33"/>
    </row>
    <row r="69" spans="1:10" s="6" customFormat="1" x14ac:dyDescent="0.2">
      <c r="A69" s="34"/>
      <c r="B69" s="11"/>
      <c r="C69" s="35"/>
      <c r="D69" s="1"/>
      <c r="E69" s="10"/>
      <c r="F69" s="22"/>
      <c r="G69" s="26"/>
      <c r="H69" s="36"/>
      <c r="I69" s="36"/>
      <c r="J69" s="33"/>
    </row>
    <row r="70" spans="1:10" s="6" customFormat="1" x14ac:dyDescent="0.2">
      <c r="A70" s="34"/>
      <c r="B70" s="11"/>
      <c r="C70" s="35"/>
      <c r="D70" s="1"/>
      <c r="E70" s="10"/>
      <c r="F70" s="22"/>
      <c r="G70" s="26"/>
      <c r="H70" s="36"/>
      <c r="I70" s="36"/>
      <c r="J70" s="33"/>
    </row>
    <row r="71" spans="1:10" s="6" customFormat="1" x14ac:dyDescent="0.2">
      <c r="A71" s="29"/>
      <c r="B71" s="27"/>
      <c r="D71" s="1"/>
      <c r="E71" s="30"/>
      <c r="F71" s="23"/>
      <c r="G71" s="23"/>
      <c r="H71" s="2"/>
      <c r="I71" s="2"/>
      <c r="J71" s="33"/>
    </row>
    <row r="72" spans="1:10" s="6" customFormat="1" x14ac:dyDescent="0.2">
      <c r="A72" s="53"/>
      <c r="B72" s="54" t="s">
        <v>87</v>
      </c>
      <c r="C72" s="55" t="s">
        <v>88</v>
      </c>
      <c r="D72" s="56"/>
      <c r="E72" s="57"/>
      <c r="F72" s="58"/>
      <c r="G72" s="58"/>
      <c r="H72" s="59"/>
      <c r="I72" s="59"/>
      <c r="J72" s="47"/>
    </row>
    <row r="73" spans="1:10" s="6" customFormat="1" ht="25.5" x14ac:dyDescent="0.2">
      <c r="A73" s="29"/>
      <c r="B73" s="27" t="s">
        <v>83</v>
      </c>
      <c r="C73" s="1" t="s">
        <v>100</v>
      </c>
      <c r="D73" s="1" t="s">
        <v>21</v>
      </c>
      <c r="E73" s="30">
        <v>1</v>
      </c>
      <c r="F73" s="23">
        <v>0</v>
      </c>
      <c r="G73" s="23">
        <f>E73*F73</f>
        <v>0</v>
      </c>
      <c r="H73" s="2"/>
      <c r="I73" s="2"/>
      <c r="J73" s="33"/>
    </row>
    <row r="74" spans="1:10" s="6" customFormat="1" x14ac:dyDescent="0.2">
      <c r="A74" s="29"/>
      <c r="B74" s="27"/>
      <c r="D74" s="1"/>
      <c r="E74" s="30"/>
      <c r="F74" s="23"/>
      <c r="G74" s="23"/>
      <c r="H74" s="2"/>
      <c r="I74" s="2"/>
      <c r="J74" s="33"/>
    </row>
    <row r="75" spans="1:10" s="6" customFormat="1" x14ac:dyDescent="0.2">
      <c r="A75" s="67"/>
      <c r="B75" s="68"/>
      <c r="C75" s="55" t="s">
        <v>91</v>
      </c>
      <c r="D75" s="63"/>
      <c r="E75" s="64"/>
      <c r="F75" s="65"/>
      <c r="G75" s="58">
        <f>SUM(G73)</f>
        <v>0</v>
      </c>
      <c r="H75" s="59"/>
      <c r="I75" s="59"/>
      <c r="J75" s="33"/>
    </row>
    <row r="76" spans="1:10" s="6" customFormat="1" x14ac:dyDescent="0.2">
      <c r="A76" s="29"/>
      <c r="B76" s="27"/>
      <c r="D76" s="1"/>
      <c r="E76" s="30"/>
      <c r="F76" s="23"/>
      <c r="G76" s="23"/>
      <c r="H76" s="2"/>
      <c r="I76" s="2"/>
      <c r="J76" s="33"/>
    </row>
    <row r="77" spans="1:10" s="6" customFormat="1" x14ac:dyDescent="0.2">
      <c r="A77" s="29"/>
      <c r="B77" s="27"/>
      <c r="C77" s="31"/>
      <c r="D77" s="1"/>
      <c r="E77" s="30"/>
      <c r="F77" s="23"/>
      <c r="G77" s="23"/>
      <c r="H77" s="2"/>
      <c r="I77" s="2"/>
      <c r="J77" s="33"/>
    </row>
    <row r="78" spans="1:10" s="6" customFormat="1" x14ac:dyDescent="0.2">
      <c r="A78" s="37"/>
      <c r="B78" s="4"/>
      <c r="C78"/>
      <c r="D78"/>
      <c r="E78"/>
      <c r="F78" s="19"/>
      <c r="G78" s="19"/>
      <c r="H78" s="5"/>
      <c r="I78" s="5"/>
      <c r="J78" s="28"/>
    </row>
    <row r="79" spans="1:10" s="6" customFormat="1" ht="12.75" customHeight="1" x14ac:dyDescent="0.2">
      <c r="A79" s="39"/>
      <c r="B79" s="40"/>
      <c r="C79" s="41" t="s">
        <v>23</v>
      </c>
      <c r="D79" s="42"/>
      <c r="E79" s="43"/>
      <c r="F79" s="44"/>
      <c r="G79" s="81">
        <f>G16+G39+G59+G68+G75</f>
        <v>0</v>
      </c>
      <c r="H79" s="45"/>
      <c r="I79" s="69"/>
      <c r="J79" s="33"/>
    </row>
    <row r="80" spans="1:10" s="6" customFormat="1" x14ac:dyDescent="0.2">
      <c r="A80" s="9"/>
      <c r="B80" s="11"/>
      <c r="C80" s="7"/>
      <c r="D80" s="1"/>
      <c r="E80" s="10"/>
      <c r="F80" s="22"/>
      <c r="G80" s="23"/>
      <c r="H80" s="2"/>
      <c r="I80" s="2"/>
      <c r="J80" s="33"/>
    </row>
    <row r="81" spans="1:10" s="6" customFormat="1" x14ac:dyDescent="0.2">
      <c r="A81" s="9"/>
      <c r="B81" s="11"/>
      <c r="C81" s="7"/>
      <c r="D81" s="1"/>
      <c r="E81" s="10"/>
      <c r="F81" s="22"/>
      <c r="G81" s="23"/>
      <c r="H81" s="2"/>
      <c r="I81" s="2"/>
      <c r="J81" s="33"/>
    </row>
    <row r="82" spans="1:10" s="6" customFormat="1" x14ac:dyDescent="0.2">
      <c r="A82" s="9"/>
      <c r="B82" s="11"/>
      <c r="C82" s="1"/>
      <c r="D82" s="1"/>
      <c r="E82" s="10"/>
      <c r="F82" s="22"/>
      <c r="G82" s="23"/>
      <c r="H82" s="2"/>
      <c r="I82" s="2"/>
      <c r="J82" s="20"/>
    </row>
    <row r="84" spans="1:10" s="6" customFormat="1" x14ac:dyDescent="0.2">
      <c r="A84" s="9"/>
      <c r="B84" s="11"/>
      <c r="C84" s="1"/>
      <c r="D84" s="1"/>
      <c r="E84" s="10"/>
      <c r="F84" s="22"/>
      <c r="G84" s="23"/>
      <c r="H84" s="2"/>
      <c r="I84" s="2"/>
      <c r="J84" s="20"/>
    </row>
    <row r="85" spans="1:10" s="6" customFormat="1" x14ac:dyDescent="0.2">
      <c r="A85" s="9"/>
      <c r="B85" s="11"/>
      <c r="C85" s="7"/>
      <c r="D85" s="1"/>
      <c r="E85" s="10"/>
      <c r="F85" s="22"/>
      <c r="G85" s="23"/>
      <c r="H85" s="2"/>
      <c r="I85" s="2"/>
      <c r="J85" s="20"/>
    </row>
    <row r="86" spans="1:10" s="6" customFormat="1" x14ac:dyDescent="0.2">
      <c r="A86" s="9"/>
      <c r="H86" s="2"/>
      <c r="I86" s="2"/>
      <c r="J86" s="20"/>
    </row>
    <row r="87" spans="1:10" s="6" customFormat="1" x14ac:dyDescent="0.2">
      <c r="A87" s="9"/>
      <c r="H87" s="2"/>
      <c r="I87" s="2"/>
      <c r="J87" s="20"/>
    </row>
    <row r="88" spans="1:10" s="6" customFormat="1" x14ac:dyDescent="0.2">
      <c r="A88" s="9"/>
      <c r="H88" s="2"/>
      <c r="I88" s="2"/>
      <c r="J88" s="20"/>
    </row>
    <row r="89" spans="1:10" s="6" customFormat="1" x14ac:dyDescent="0.2">
      <c r="A89" s="9"/>
      <c r="H89" s="2"/>
      <c r="I89" s="2"/>
      <c r="J89" s="20"/>
    </row>
    <row r="90" spans="1:10" s="6" customFormat="1" x14ac:dyDescent="0.2">
      <c r="A90" s="9"/>
      <c r="H90" s="2"/>
      <c r="I90" s="2"/>
      <c r="J90" s="20"/>
    </row>
    <row r="91" spans="1:10" s="6" customFormat="1" x14ac:dyDescent="0.2">
      <c r="A91" s="9"/>
      <c r="H91" s="2"/>
      <c r="I91" s="2"/>
      <c r="J91" s="20"/>
    </row>
    <row r="92" spans="1:10" s="6" customFormat="1" x14ac:dyDescent="0.2">
      <c r="A92" s="9"/>
      <c r="H92" s="2"/>
      <c r="I92" s="2"/>
      <c r="J92" s="20"/>
    </row>
    <row r="93" spans="1:10" s="6" customFormat="1" x14ac:dyDescent="0.2">
      <c r="A93" s="9"/>
      <c r="H93" s="2"/>
      <c r="I93" s="2"/>
      <c r="J93" s="20"/>
    </row>
    <row r="94" spans="1:10" s="6" customFormat="1" x14ac:dyDescent="0.2">
      <c r="A94" s="9"/>
      <c r="H94" s="2"/>
      <c r="I94" s="2"/>
      <c r="J94" s="20"/>
    </row>
    <row r="95" spans="1:10" s="6" customFormat="1" x14ac:dyDescent="0.2">
      <c r="A95" s="9"/>
      <c r="H95" s="2"/>
      <c r="I95" s="2"/>
      <c r="J95" s="20"/>
    </row>
    <row r="96" spans="1:10" s="6" customFormat="1" x14ac:dyDescent="0.2">
      <c r="A96" s="9"/>
      <c r="H96" s="2"/>
      <c r="I96" s="2"/>
      <c r="J96" s="20"/>
    </row>
    <row r="97" spans="1:10" s="6" customFormat="1" x14ac:dyDescent="0.2">
      <c r="A97" s="9"/>
      <c r="B97" s="11"/>
      <c r="C97" s="1"/>
      <c r="D97" s="1"/>
      <c r="E97" s="10"/>
      <c r="F97" s="22"/>
      <c r="G97" s="23"/>
      <c r="H97" s="2"/>
      <c r="I97" s="2"/>
      <c r="J97" s="20"/>
    </row>
    <row r="98" spans="1:10" s="6" customFormat="1" x14ac:dyDescent="0.2">
      <c r="A98" s="9"/>
      <c r="B98" s="11"/>
      <c r="C98" s="1"/>
      <c r="D98" s="1"/>
      <c r="E98" s="10"/>
      <c r="F98" s="22"/>
      <c r="G98" s="23"/>
      <c r="H98" s="2"/>
      <c r="I98" s="2"/>
      <c r="J98" s="20"/>
    </row>
    <row r="99" spans="1:10" s="6" customFormat="1" x14ac:dyDescent="0.2">
      <c r="A99" s="9"/>
      <c r="B99" s="11"/>
      <c r="C99" s="31"/>
      <c r="D99" s="1"/>
      <c r="E99" s="10"/>
      <c r="F99" s="22"/>
      <c r="G99" s="23"/>
      <c r="H99" s="2"/>
      <c r="I99" s="2"/>
      <c r="J99" s="20"/>
    </row>
    <row r="100" spans="1:10" s="6" customFormat="1" x14ac:dyDescent="0.2">
      <c r="A100" s="9"/>
      <c r="B100" s="11"/>
      <c r="C100" s="31"/>
      <c r="D100" s="1"/>
      <c r="E100" s="10"/>
      <c r="F100" s="22"/>
      <c r="G100" s="23"/>
      <c r="H100" s="2"/>
      <c r="I100" s="2"/>
      <c r="J100" s="20"/>
    </row>
    <row r="101" spans="1:10" s="6" customFormat="1" x14ac:dyDescent="0.2">
      <c r="A101" s="9"/>
      <c r="B101" s="11"/>
      <c r="C101" s="31"/>
      <c r="D101" s="1"/>
      <c r="E101" s="10"/>
      <c r="F101" s="22"/>
      <c r="G101" s="23"/>
      <c r="H101" s="2"/>
      <c r="I101" s="2"/>
      <c r="J101" s="20"/>
    </row>
    <row r="102" spans="1:10" s="6" customFormat="1" x14ac:dyDescent="0.2">
      <c r="A102" s="9"/>
      <c r="B102" s="11"/>
      <c r="C102" s="31"/>
      <c r="D102" s="1"/>
      <c r="E102" s="10"/>
      <c r="F102" s="22"/>
      <c r="G102" s="23"/>
      <c r="H102" s="2"/>
      <c r="I102" s="2"/>
      <c r="J102" s="20"/>
    </row>
    <row r="103" spans="1:10" s="6" customFormat="1" x14ac:dyDescent="0.2">
      <c r="A103" s="9"/>
      <c r="B103" s="11"/>
      <c r="C103" s="1"/>
      <c r="D103" s="1"/>
      <c r="E103" s="10"/>
      <c r="F103" s="22"/>
      <c r="G103" s="23"/>
      <c r="H103" s="2"/>
      <c r="I103" s="2"/>
      <c r="J103" s="20"/>
    </row>
    <row r="104" spans="1:10" s="6" customFormat="1" x14ac:dyDescent="0.2">
      <c r="A104" s="9"/>
      <c r="B104" s="11"/>
      <c r="C104" s="1"/>
      <c r="D104" s="1"/>
      <c r="E104" s="10"/>
      <c r="F104" s="22"/>
      <c r="G104" s="23"/>
      <c r="H104" s="2"/>
      <c r="I104" s="2"/>
      <c r="J104" s="20"/>
    </row>
    <row r="105" spans="1:10" s="6" customFormat="1" x14ac:dyDescent="0.2">
      <c r="A105" s="9"/>
      <c r="B105" s="11"/>
      <c r="C105" s="1"/>
      <c r="D105" s="1"/>
      <c r="E105" s="10"/>
      <c r="F105" s="22"/>
      <c r="G105" s="23"/>
      <c r="H105" s="2"/>
      <c r="I105" s="2"/>
      <c r="J105" s="20"/>
    </row>
    <row r="106" spans="1:10" s="6" customFormat="1" x14ac:dyDescent="0.2">
      <c r="A106" s="9"/>
      <c r="B106" s="11"/>
      <c r="C106" s="1"/>
      <c r="D106" s="1"/>
      <c r="E106" s="10"/>
      <c r="F106" s="22"/>
      <c r="G106" s="23"/>
      <c r="H106" s="2"/>
      <c r="I106" s="2"/>
      <c r="J106" s="20"/>
    </row>
    <row r="107" spans="1:10" s="6" customFormat="1" x14ac:dyDescent="0.2">
      <c r="A107" s="9"/>
      <c r="B107" s="11"/>
      <c r="C107" s="1"/>
      <c r="D107" s="1"/>
      <c r="E107" s="10"/>
      <c r="F107" s="22"/>
      <c r="G107" s="23"/>
      <c r="H107" s="2"/>
      <c r="I107" s="2"/>
      <c r="J107" s="20"/>
    </row>
    <row r="108" spans="1:10" s="6" customFormat="1" x14ac:dyDescent="0.2">
      <c r="A108" s="9"/>
      <c r="B108" s="11"/>
      <c r="C108" s="1"/>
      <c r="D108" s="1"/>
      <c r="E108" s="10"/>
      <c r="F108" s="22"/>
      <c r="G108" s="23"/>
      <c r="H108" s="2"/>
      <c r="I108" s="2"/>
      <c r="J108" s="20"/>
    </row>
    <row r="109" spans="1:10" s="6" customFormat="1" x14ac:dyDescent="0.2">
      <c r="A109" s="9"/>
      <c r="B109" s="11"/>
      <c r="C109" s="1"/>
      <c r="D109" s="1"/>
      <c r="E109" s="10"/>
      <c r="F109" s="22"/>
      <c r="G109" s="23"/>
      <c r="H109" s="2"/>
      <c r="I109" s="2"/>
      <c r="J109" s="20"/>
    </row>
    <row r="110" spans="1:10" s="6" customFormat="1" x14ac:dyDescent="0.2">
      <c r="A110" s="9"/>
      <c r="B110" s="11"/>
      <c r="C110" s="1"/>
      <c r="D110" s="1"/>
      <c r="E110" s="10"/>
      <c r="F110" s="22"/>
      <c r="G110" s="23"/>
      <c r="H110" s="2"/>
      <c r="I110" s="2"/>
      <c r="J110" s="20"/>
    </row>
    <row r="111" spans="1:10" s="6" customFormat="1" x14ac:dyDescent="0.2">
      <c r="A111" s="9"/>
      <c r="B111" s="11"/>
      <c r="C111" s="1"/>
      <c r="D111" s="1"/>
      <c r="E111" s="10"/>
      <c r="F111" s="22"/>
      <c r="G111" s="23"/>
      <c r="H111" s="2"/>
      <c r="I111" s="2"/>
      <c r="J111" s="20"/>
    </row>
    <row r="112" spans="1:10" s="6" customFormat="1" x14ac:dyDescent="0.2">
      <c r="A112" s="9"/>
      <c r="B112" s="11"/>
      <c r="C112" s="1"/>
      <c r="D112" s="1"/>
      <c r="E112" s="10"/>
      <c r="F112" s="22"/>
      <c r="G112" s="23"/>
      <c r="H112" s="2"/>
      <c r="I112" s="2"/>
      <c r="J112" s="20"/>
    </row>
    <row r="113" spans="1:10" s="6" customFormat="1" x14ac:dyDescent="0.2">
      <c r="A113" s="9"/>
      <c r="B113" s="11"/>
      <c r="C113" s="1"/>
      <c r="D113" s="1"/>
      <c r="E113" s="10"/>
      <c r="F113" s="22"/>
      <c r="G113" s="23"/>
      <c r="H113" s="2"/>
      <c r="I113" s="2"/>
      <c r="J113" s="20"/>
    </row>
    <row r="114" spans="1:10" s="6" customFormat="1" x14ac:dyDescent="0.2">
      <c r="A114" s="9"/>
      <c r="B114" s="11"/>
      <c r="C114" s="1"/>
      <c r="D114" s="1"/>
      <c r="E114" s="10"/>
      <c r="F114" s="22"/>
      <c r="G114" s="23"/>
      <c r="H114" s="2"/>
      <c r="I114" s="2"/>
      <c r="J114" s="20"/>
    </row>
    <row r="115" spans="1:10" s="6" customFormat="1" x14ac:dyDescent="0.2">
      <c r="A115" s="9"/>
      <c r="B115" s="11"/>
      <c r="C115" s="1"/>
      <c r="D115" s="1"/>
      <c r="E115" s="10"/>
      <c r="F115" s="22"/>
      <c r="G115" s="23"/>
      <c r="H115" s="2"/>
      <c r="I115" s="2"/>
      <c r="J115" s="20"/>
    </row>
    <row r="116" spans="1:10" s="6" customFormat="1" x14ac:dyDescent="0.2">
      <c r="A116" s="9"/>
      <c r="B116" s="11"/>
      <c r="C116" s="1"/>
      <c r="D116" s="1"/>
      <c r="E116" s="10"/>
      <c r="F116" s="22"/>
      <c r="G116" s="23"/>
      <c r="H116" s="2"/>
      <c r="I116" s="2"/>
      <c r="J116" s="20"/>
    </row>
    <row r="117" spans="1:10" s="6" customFormat="1" x14ac:dyDescent="0.2">
      <c r="A117" s="9"/>
      <c r="B117" s="11"/>
      <c r="C117" s="1"/>
      <c r="D117" s="1"/>
      <c r="E117" s="10"/>
      <c r="F117" s="22"/>
      <c r="G117" s="23"/>
      <c r="H117" s="2"/>
      <c r="I117" s="2"/>
      <c r="J117" s="20"/>
    </row>
    <row r="118" spans="1:10" s="6" customFormat="1" x14ac:dyDescent="0.2">
      <c r="A118" s="9"/>
      <c r="B118" s="11"/>
      <c r="C118" s="1"/>
      <c r="D118" s="1"/>
      <c r="E118" s="10"/>
      <c r="F118" s="22"/>
      <c r="G118" s="23"/>
      <c r="H118" s="2"/>
      <c r="I118" s="2"/>
      <c r="J118" s="20"/>
    </row>
    <row r="119" spans="1:10" s="6" customFormat="1" x14ac:dyDescent="0.2">
      <c r="A119" s="9"/>
      <c r="B119" s="11"/>
      <c r="C119" s="1"/>
      <c r="D119" s="1"/>
      <c r="E119" s="10"/>
      <c r="F119" s="22"/>
      <c r="G119" s="23"/>
      <c r="H119" s="2"/>
      <c r="I119" s="2"/>
      <c r="J119" s="20"/>
    </row>
    <row r="120" spans="1:10" s="6" customFormat="1" x14ac:dyDescent="0.2">
      <c r="A120" s="9"/>
      <c r="B120" s="11"/>
      <c r="C120" s="1"/>
      <c r="D120" s="1"/>
      <c r="E120" s="10"/>
      <c r="F120" s="22"/>
      <c r="G120" s="23"/>
      <c r="H120" s="2"/>
      <c r="I120" s="2"/>
      <c r="J120" s="20"/>
    </row>
    <row r="121" spans="1:10" s="6" customFormat="1" x14ac:dyDescent="0.2">
      <c r="A121" s="9"/>
      <c r="B121" s="11"/>
      <c r="C121" s="1"/>
      <c r="D121" s="1"/>
      <c r="E121" s="10"/>
      <c r="F121" s="22"/>
      <c r="G121" s="23"/>
      <c r="H121" s="2"/>
      <c r="I121" s="2"/>
      <c r="J121" s="20"/>
    </row>
    <row r="122" spans="1:10" s="6" customFormat="1" x14ac:dyDescent="0.2">
      <c r="A122" s="9"/>
      <c r="B122" s="11"/>
      <c r="C122" s="1"/>
      <c r="D122" s="1"/>
      <c r="E122" s="10"/>
      <c r="F122" s="22"/>
      <c r="G122" s="23"/>
      <c r="H122" s="2"/>
      <c r="I122" s="2"/>
      <c r="J122" s="20"/>
    </row>
  </sheetData>
  <mergeCells count="2">
    <mergeCell ref="F1:F2"/>
    <mergeCell ref="G1:G2"/>
  </mergeCells>
  <pageMargins left="0.78740157480314965" right="0.39370078740157483" top="0.98425196850393704" bottom="0.98425196850393704" header="0.51181102362204722" footer="0.51181102362204722"/>
  <pageSetup paperSize="9" firstPageNumber="2" orientation="landscape" useFirstPageNumber="1" r:id="rId1"/>
  <headerFooter alignWithMargins="0">
    <oddHeader>&amp;LD.1.2 Zdravotně technické instalace
Stavební úpravy bytu&amp;RSpecifikace materiálu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ZTI</vt:lpstr>
      <vt:lpstr>ZTI!Názvy_tisku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Zdenek Valcha</dc:creator>
  <cp:lastModifiedBy>Šopová Marcela</cp:lastModifiedBy>
  <cp:lastPrinted>2019-04-25T15:32:33Z</cp:lastPrinted>
  <dcterms:created xsi:type="dcterms:W3CDTF">1997-11-06T02:36:03Z</dcterms:created>
  <dcterms:modified xsi:type="dcterms:W3CDTF">2025-06-11T12:19:09Z</dcterms:modified>
</cp:coreProperties>
</file>